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im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Alfredo\Desktop\"/>
    </mc:Choice>
  </mc:AlternateContent>
  <bookViews>
    <workbookView xWindow="0" yWindow="0" windowWidth="20490" windowHeight="7755"/>
  </bookViews>
  <sheets>
    <sheet name="INDIRETOS NÃO REMUNERADOS 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E6" i="1"/>
  <c r="E13" i="1" s="1"/>
  <c r="E22" i="1"/>
  <c r="E25" i="1" l="1"/>
  <c r="E15" i="1"/>
  <c r="E26" i="1" l="1"/>
  <c r="E27" i="1" s="1"/>
  <c r="E23" i="1"/>
</calcChain>
</file>

<file path=xl/sharedStrings.xml><?xml version="1.0" encoding="utf-8"?>
<sst xmlns="http://schemas.openxmlformats.org/spreadsheetml/2006/main" count="56" uniqueCount="56">
  <si>
    <t>ITEM</t>
  </si>
  <si>
    <t>DESCRIÇÃO</t>
  </si>
  <si>
    <t>RASTREABILIDADE</t>
  </si>
  <si>
    <t>VALOR</t>
  </si>
  <si>
    <t>A</t>
  </si>
  <si>
    <t>PREÇO DE VENDA (P0)</t>
  </si>
  <si>
    <t>CONTRATO</t>
  </si>
  <si>
    <t>B</t>
  </si>
  <si>
    <t>ADMINISTRAÇÃO CENTRAL</t>
  </si>
  <si>
    <t>ADMINISTRAÇÃO LOCAL</t>
  </si>
  <si>
    <t>DESPESAS COM LICITAÇÕES</t>
  </si>
  <si>
    <t>ENC. FINANCEIROS/SEGUROS/CAUÇÕES</t>
  </si>
  <si>
    <t>C</t>
  </si>
  <si>
    <t>INDIRETOS CONTRATADOS</t>
  </si>
  <si>
    <t>D</t>
  </si>
  <si>
    <t>E</t>
  </si>
  <si>
    <t>INDIRETOS DIÁRIOS</t>
  </si>
  <si>
    <t>F</t>
  </si>
  <si>
    <t>FATURAMENTO REALIZADO</t>
  </si>
  <si>
    <t>G</t>
  </si>
  <si>
    <t>INDIRETOS REMUNERADOS</t>
  </si>
  <si>
    <t>H</t>
  </si>
  <si>
    <t>EXTENSÃO DE PRAZO</t>
  </si>
  <si>
    <t>I</t>
  </si>
  <si>
    <t>PRAZO TOTAL DA OBRA</t>
  </si>
  <si>
    <t>J</t>
  </si>
  <si>
    <t>INDIRETOS INCORRIDOS</t>
  </si>
  <si>
    <t>IND. CONTRATADOS NÃO REMUNERADOS</t>
  </si>
  <si>
    <t>IND. EXTENSÃO</t>
  </si>
  <si>
    <t>TOTAL IND. NÃO REMUNERADOS</t>
  </si>
  <si>
    <t>INDIRETOS ASSOCIADOS AO TEMPO</t>
  </si>
  <si>
    <t>K</t>
  </si>
  <si>
    <t>L</t>
  </si>
  <si>
    <t>BDI</t>
  </si>
  <si>
    <t>CUSTO DIRETO</t>
  </si>
  <si>
    <t>CUSTO DIRETO (REALIZADO)</t>
  </si>
  <si>
    <t>O</t>
  </si>
  <si>
    <t>M</t>
  </si>
  <si>
    <t>N</t>
  </si>
  <si>
    <t>P</t>
  </si>
  <si>
    <t>C = (A / (1+B))</t>
  </si>
  <si>
    <t>C x D</t>
  </si>
  <si>
    <t>E / F</t>
  </si>
  <si>
    <t>I = (H / (1+B))</t>
  </si>
  <si>
    <t>I x D</t>
  </si>
  <si>
    <t>F + K</t>
  </si>
  <si>
    <t>G x L</t>
  </si>
  <si>
    <t>E - J</t>
  </si>
  <si>
    <t>G x K</t>
  </si>
  <si>
    <t>N + O</t>
  </si>
  <si>
    <t>Outros</t>
  </si>
  <si>
    <t>This work is licensed under a Creative Commons Attribution 3.0 Brazil License.</t>
  </si>
  <si>
    <t>HORMIGON - Cálculo de indiretos não remunerados</t>
  </si>
  <si>
    <t>Desenvolvido por: Hormigon Engenharia e Consultoria Técnica</t>
  </si>
  <si>
    <t>www.hormigon.com.br</t>
  </si>
  <si>
    <t>PRAZO DA OBRA (dias)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</si>
</sst>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06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left" vertic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44" fontId="3" fillId="0" borderId="15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4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44" fontId="3" fillId="0" borderId="16" xfId="1" applyFont="1" applyBorder="1" applyAlignment="1">
      <alignment horizontal="right" vertical="center"/>
    </xf>
    <xf numFmtId="0" fontId="6" fillId="0" borderId="0" xfId="0" applyFont="1" applyBorder="1"/>
    <xf numFmtId="44" fontId="7" fillId="5" borderId="2" xfId="1" applyFont="1" applyFill="1" applyBorder="1" applyAlignment="1">
      <alignment horizontal="right" vertical="center"/>
    </xf>
    <xf numFmtId="44" fontId="7" fillId="5" borderId="14" xfId="1" applyFont="1" applyFill="1" applyBorder="1" applyAlignment="1">
      <alignment horizontal="right" vertical="center"/>
    </xf>
    <xf numFmtId="0" fontId="7" fillId="5" borderId="14" xfId="1" applyNumberFormat="1" applyFont="1" applyFill="1" applyBorder="1" applyAlignment="1">
      <alignment horizontal="right" vertical="center"/>
    </xf>
    <xf numFmtId="44" fontId="7" fillId="5" borderId="4" xfId="1" applyNumberFormat="1" applyFont="1" applyFill="1" applyBorder="1" applyAlignment="1">
      <alignment horizontal="right" vertical="center"/>
    </xf>
    <xf numFmtId="10" fontId="1" fillId="0" borderId="8" xfId="2" applyNumberFormat="1" applyFont="1" applyBorder="1" applyAlignment="1" applyProtection="1">
      <alignment horizontal="right" vertical="center"/>
      <protection locked="0"/>
    </xf>
    <xf numFmtId="10" fontId="1" fillId="0" borderId="10" xfId="2" applyNumberFormat="1" applyFont="1" applyBorder="1" applyAlignment="1" applyProtection="1">
      <alignment horizontal="right" vertical="center"/>
      <protection locked="0"/>
    </xf>
    <xf numFmtId="10" fontId="1" fillId="0" borderId="12" xfId="2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8" fillId="0" borderId="0" xfId="3" applyAlignment="1">
      <alignment horizontal="center"/>
    </xf>
    <xf numFmtId="0" fontId="8" fillId="0" borderId="0" xfId="3" applyAlignment="1">
      <alignment horizontal="left"/>
    </xf>
    <xf numFmtId="10" fontId="1" fillId="0" borderId="6" xfId="2" applyNumberFormat="1" applyFont="1" applyBorder="1" applyAlignment="1" applyProtection="1">
      <alignment horizontal="right" vertical="center"/>
      <protection locked="0"/>
    </xf>
    <xf numFmtId="0" fontId="1" fillId="0" borderId="2" xfId="1" applyNumberFormat="1" applyFont="1" applyBorder="1" applyAlignment="1" applyProtection="1">
      <alignment horizontal="right" vertical="center"/>
      <protection locked="0"/>
    </xf>
    <xf numFmtId="44" fontId="1" fillId="0" borderId="2" xfId="1" applyFont="1" applyBorder="1" applyAlignment="1" applyProtection="1">
      <alignment horizontal="right" vertical="center"/>
      <protection locked="0"/>
    </xf>
    <xf numFmtId="10" fontId="1" fillId="0" borderId="2" xfId="2" applyNumberFormat="1" applyFont="1" applyBorder="1" applyAlignment="1" applyProtection="1">
      <alignment horizontal="right" vertical="center"/>
      <protection locked="0"/>
    </xf>
    <xf numFmtId="44" fontId="1" fillId="0" borderId="14" xfId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center" vertical="center"/>
    </xf>
    <xf numFmtId="0" fontId="8" fillId="0" borderId="0" xfId="3" applyAlignment="1">
      <alignment horizontal="left"/>
    </xf>
    <xf numFmtId="0" fontId="9" fillId="0" borderId="0" xfId="0" applyFont="1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im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19051</xdr:rowOff>
    </xdr:from>
    <xdr:to>
      <xdr:col>1</xdr:col>
      <xdr:colOff>212885</xdr:colOff>
      <xdr:row>1</xdr:row>
      <xdr:rowOff>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9051"/>
          <a:ext cx="273209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455422</xdr:colOff>
      <xdr:row>33</xdr:row>
      <xdr:rowOff>7239</xdr:rowOff>
    </xdr:to>
    <xdr:pic>
      <xdr:nvPicPr>
        <xdr:cNvPr id="4" name="Imagem 3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143625"/>
          <a:ext cx="804672" cy="283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rmigon.com.br/" TargetMode="External"/><Relationship Id="rId1" Type="http://schemas.openxmlformats.org/officeDocument/2006/relationships/hyperlink" Target="http://creativecommons.org/licenses/by/3.0/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70C0"/>
  </sheetPr>
  <dimension ref="A1:AA39"/>
  <sheetViews>
    <sheetView showGridLines="0" tabSelected="1" zoomScale="90" zoomScaleNormal="90" workbookViewId="0">
      <selection activeCell="B34" sqref="B34:E34"/>
    </sheetView>
  </sheetViews>
  <sheetFormatPr defaultColWidth="0" defaultRowHeight="15" zeroHeight="1" x14ac:dyDescent="0.25"/>
  <cols>
    <col min="1" max="1" width="1.85546875" style="1" customWidth="1"/>
    <col min="2" max="2" width="5.28515625" style="1" customWidth="1"/>
    <col min="3" max="3" width="71.7109375" style="1" bestFit="1" customWidth="1"/>
    <col min="4" max="4" width="21.7109375" style="1" bestFit="1" customWidth="1"/>
    <col min="5" max="5" width="24" style="1" customWidth="1"/>
    <col min="6" max="6" width="2.7109375" style="1" customWidth="1"/>
    <col min="7" max="17" width="6.140625" style="1" hidden="1" customWidth="1"/>
    <col min="18" max="18" width="17.7109375" style="1" hidden="1" customWidth="1"/>
    <col min="19" max="19" width="13.42578125" style="1" hidden="1" customWidth="1"/>
    <col min="20" max="20" width="19.7109375" style="1" hidden="1" customWidth="1"/>
    <col min="21" max="21" width="10.42578125" style="1" hidden="1" customWidth="1"/>
    <col min="22" max="22" width="8" style="1" hidden="1" customWidth="1"/>
    <col min="23" max="23" width="13.42578125" style="1" hidden="1" customWidth="1"/>
    <col min="24" max="24" width="11" style="1" hidden="1" customWidth="1"/>
    <col min="25" max="25" width="9.5703125" style="1" hidden="1" customWidth="1"/>
    <col min="26" max="27" width="8.140625" style="1" hidden="1" customWidth="1"/>
    <col min="28" max="16384" width="9.140625" style="1" hidden="1"/>
  </cols>
  <sheetData>
    <row r="1" spans="1:6" s="35" customFormat="1" ht="22.5" customHeight="1" x14ac:dyDescent="0.2">
      <c r="A1" s="58" t="s">
        <v>52</v>
      </c>
      <c r="B1" s="58"/>
      <c r="C1" s="58"/>
      <c r="D1" s="58"/>
      <c r="E1" s="58"/>
      <c r="F1" s="58"/>
    </row>
    <row r="2" spans="1:6" ht="26.25" customHeight="1" x14ac:dyDescent="0.25"/>
    <row r="3" spans="1:6" x14ac:dyDescent="0.25">
      <c r="B3" s="2" t="s">
        <v>0</v>
      </c>
      <c r="C3" s="2" t="s">
        <v>1</v>
      </c>
      <c r="D3" s="2" t="s">
        <v>2</v>
      </c>
      <c r="E3" s="3" t="s">
        <v>3</v>
      </c>
    </row>
    <row r="4" spans="1:6" x14ac:dyDescent="0.25">
      <c r="B4" s="15" t="s">
        <v>4</v>
      </c>
      <c r="C4" s="16" t="s">
        <v>5</v>
      </c>
      <c r="D4" s="43" t="s">
        <v>6</v>
      </c>
      <c r="E4" s="50">
        <v>100000000</v>
      </c>
    </row>
    <row r="5" spans="1:6" x14ac:dyDescent="0.25">
      <c r="B5" s="15" t="s">
        <v>7</v>
      </c>
      <c r="C5" s="16" t="s">
        <v>33</v>
      </c>
      <c r="D5" s="43"/>
      <c r="E5" s="51">
        <v>0.28000000000000003</v>
      </c>
    </row>
    <row r="6" spans="1:6" x14ac:dyDescent="0.25">
      <c r="B6" s="15" t="s">
        <v>12</v>
      </c>
      <c r="C6" s="16" t="s">
        <v>34</v>
      </c>
      <c r="D6" s="17" t="s">
        <v>40</v>
      </c>
      <c r="E6" s="36">
        <f>+E4/(1+E5)</f>
        <v>78125000</v>
      </c>
    </row>
    <row r="7" spans="1:6" x14ac:dyDescent="0.25">
      <c r="B7" s="7" t="s">
        <v>14</v>
      </c>
      <c r="C7" s="8" t="s">
        <v>30</v>
      </c>
      <c r="D7" s="54"/>
      <c r="E7" s="48">
        <v>0.12</v>
      </c>
    </row>
    <row r="8" spans="1:6" x14ac:dyDescent="0.25">
      <c r="B8" s="9"/>
      <c r="C8" s="10" t="s">
        <v>8</v>
      </c>
      <c r="D8" s="55"/>
      <c r="E8" s="40"/>
    </row>
    <row r="9" spans="1:6" x14ac:dyDescent="0.25">
      <c r="B9" s="9"/>
      <c r="C9" s="10" t="s">
        <v>9</v>
      </c>
      <c r="D9" s="55"/>
      <c r="E9" s="40"/>
    </row>
    <row r="10" spans="1:6" x14ac:dyDescent="0.25">
      <c r="B10" s="11"/>
      <c r="C10" s="12" t="s">
        <v>10</v>
      </c>
      <c r="D10" s="56"/>
      <c r="E10" s="41"/>
    </row>
    <row r="11" spans="1:6" x14ac:dyDescent="0.25">
      <c r="B11" s="11"/>
      <c r="C11" s="10" t="s">
        <v>11</v>
      </c>
      <c r="D11" s="56"/>
      <c r="E11" s="41"/>
    </row>
    <row r="12" spans="1:6" x14ac:dyDescent="0.25">
      <c r="B12" s="13"/>
      <c r="C12" s="14" t="s">
        <v>50</v>
      </c>
      <c r="D12" s="57"/>
      <c r="E12" s="42"/>
    </row>
    <row r="13" spans="1:6" x14ac:dyDescent="0.25">
      <c r="B13" s="15" t="s">
        <v>15</v>
      </c>
      <c r="C13" s="16" t="s">
        <v>13</v>
      </c>
      <c r="D13" s="17" t="s">
        <v>41</v>
      </c>
      <c r="E13" s="36">
        <f>SUM(E7:E12)*E6</f>
        <v>9375000</v>
      </c>
    </row>
    <row r="14" spans="1:6" x14ac:dyDescent="0.25">
      <c r="B14" s="15" t="s">
        <v>17</v>
      </c>
      <c r="C14" s="16" t="s">
        <v>55</v>
      </c>
      <c r="D14" s="44"/>
      <c r="E14" s="49">
        <v>1440</v>
      </c>
    </row>
    <row r="15" spans="1:6" x14ac:dyDescent="0.25">
      <c r="B15" s="15" t="s">
        <v>19</v>
      </c>
      <c r="C15" s="16" t="s">
        <v>16</v>
      </c>
      <c r="D15" s="17" t="s">
        <v>42</v>
      </c>
      <c r="E15" s="36">
        <f>E13/E14</f>
        <v>6510.416666666667</v>
      </c>
    </row>
    <row r="16" spans="1:6" x14ac:dyDescent="0.25">
      <c r="B16" s="22"/>
      <c r="C16" s="23"/>
      <c r="D16" s="29"/>
      <c r="E16" s="30"/>
    </row>
    <row r="17" spans="2:6" x14ac:dyDescent="0.25">
      <c r="B17" s="18" t="s">
        <v>21</v>
      </c>
      <c r="C17" s="19" t="s">
        <v>18</v>
      </c>
      <c r="D17" s="53"/>
      <c r="E17" s="52">
        <v>100000</v>
      </c>
    </row>
    <row r="18" spans="2:6" x14ac:dyDescent="0.25">
      <c r="B18" s="18" t="s">
        <v>23</v>
      </c>
      <c r="C18" s="19" t="s">
        <v>35</v>
      </c>
      <c r="D18" s="17" t="s">
        <v>43</v>
      </c>
      <c r="E18" s="37">
        <f>+E17/(1+E5)</f>
        <v>78125</v>
      </c>
    </row>
    <row r="19" spans="2:6" x14ac:dyDescent="0.25">
      <c r="B19" s="15" t="s">
        <v>25</v>
      </c>
      <c r="C19" s="16" t="s">
        <v>20</v>
      </c>
      <c r="D19" s="17" t="s">
        <v>44</v>
      </c>
      <c r="E19" s="36">
        <f>E18*E7</f>
        <v>9375</v>
      </c>
    </row>
    <row r="20" spans="2:6" x14ac:dyDescent="0.25">
      <c r="B20" s="31"/>
      <c r="C20" s="32"/>
      <c r="D20" s="33"/>
      <c r="E20" s="34"/>
    </row>
    <row r="21" spans="2:6" x14ac:dyDescent="0.25">
      <c r="B21" s="15" t="s">
        <v>31</v>
      </c>
      <c r="C21" s="16" t="s">
        <v>22</v>
      </c>
      <c r="D21" s="43"/>
      <c r="E21" s="49">
        <v>720</v>
      </c>
      <c r="F21" s="21"/>
    </row>
    <row r="22" spans="2:6" x14ac:dyDescent="0.25">
      <c r="B22" s="18" t="s">
        <v>32</v>
      </c>
      <c r="C22" s="19" t="s">
        <v>24</v>
      </c>
      <c r="D22" s="20" t="s">
        <v>45</v>
      </c>
      <c r="E22" s="38">
        <f>E21+E14</f>
        <v>2160</v>
      </c>
    </row>
    <row r="23" spans="2:6" x14ac:dyDescent="0.25">
      <c r="B23" s="4" t="s">
        <v>37</v>
      </c>
      <c r="C23" s="5" t="s">
        <v>26</v>
      </c>
      <c r="D23" s="6" t="s">
        <v>46</v>
      </c>
      <c r="E23" s="39">
        <f>+E15*E22</f>
        <v>14062500</v>
      </c>
    </row>
    <row r="24" spans="2:6" x14ac:dyDescent="0.25">
      <c r="B24" s="22"/>
      <c r="C24" s="23"/>
      <c r="D24" s="24"/>
      <c r="E24" s="25"/>
    </row>
    <row r="25" spans="2:6" x14ac:dyDescent="0.25">
      <c r="B25" s="26" t="s">
        <v>38</v>
      </c>
      <c r="C25" s="27" t="s">
        <v>27</v>
      </c>
      <c r="D25" s="28" t="s">
        <v>47</v>
      </c>
      <c r="E25" s="36">
        <f>+E13-E19</f>
        <v>9365625</v>
      </c>
    </row>
    <row r="26" spans="2:6" x14ac:dyDescent="0.25">
      <c r="B26" s="18" t="s">
        <v>36</v>
      </c>
      <c r="C26" s="19" t="s">
        <v>28</v>
      </c>
      <c r="D26" s="20" t="s">
        <v>48</v>
      </c>
      <c r="E26" s="37">
        <f>+E21*E15</f>
        <v>4687500</v>
      </c>
    </row>
    <row r="27" spans="2:6" x14ac:dyDescent="0.25">
      <c r="B27" s="18" t="s">
        <v>39</v>
      </c>
      <c r="C27" s="19" t="s">
        <v>29</v>
      </c>
      <c r="D27" s="20" t="s">
        <v>49</v>
      </c>
      <c r="E27" s="37">
        <f>+E25+E26</f>
        <v>14053125</v>
      </c>
    </row>
    <row r="28" spans="2:6" x14ac:dyDescent="0.25"/>
    <row r="29" spans="2:6" x14ac:dyDescent="0.25"/>
    <row r="30" spans="2:6" x14ac:dyDescent="0.25">
      <c r="B30" s="60" t="s">
        <v>53</v>
      </c>
      <c r="C30" s="60"/>
      <c r="D30" s="60"/>
      <c r="E30" s="60"/>
    </row>
    <row r="31" spans="2:6" x14ac:dyDescent="0.25">
      <c r="B31" s="59" t="s">
        <v>54</v>
      </c>
      <c r="C31" s="59"/>
      <c r="D31" s="59"/>
      <c r="E31" s="59"/>
    </row>
    <row r="32" spans="2:6" x14ac:dyDescent="0.25">
      <c r="B32" s="47"/>
      <c r="C32" s="47"/>
    </row>
    <row r="33" spans="2:5" ht="22.35" customHeight="1" x14ac:dyDescent="0.25"/>
    <row r="34" spans="2:5" x14ac:dyDescent="0.25">
      <c r="B34" s="59" t="s">
        <v>51</v>
      </c>
      <c r="C34" s="59"/>
      <c r="D34" s="59"/>
      <c r="E34" s="59"/>
    </row>
    <row r="35" spans="2:5" ht="22.35" customHeight="1" x14ac:dyDescent="0.25">
      <c r="B35" s="46"/>
    </row>
    <row r="36" spans="2:5" hidden="1" x14ac:dyDescent="0.25">
      <c r="B36" s="45"/>
      <c r="C36" s="46"/>
    </row>
    <row r="37" spans="2:5" hidden="1" x14ac:dyDescent="0.25">
      <c r="C37" s="46"/>
    </row>
    <row r="38" spans="2:5" hidden="1" x14ac:dyDescent="0.25">
      <c r="C38" s="45"/>
    </row>
    <row r="39" spans="2:5" hidden="1" x14ac:dyDescent="0.25"/>
  </sheetData>
  <sheetProtection algorithmName="SHA-512" hashValue="34tRJXhc2c0glXcSp5v+RzqM9JuckWNVlq3n4hf1QNWmcDToDGmvDcF+femPZc7s2irQE9HfTg/VAiRbmXdvYA==" saltValue="k7OCYAC3IuMNsDzs1tdzHw==" spinCount="100000" sheet="1" objects="1" scenarios="1"/>
  <mergeCells count="5">
    <mergeCell ref="D7:D12"/>
    <mergeCell ref="A1:F1"/>
    <mergeCell ref="B34:E34"/>
    <mergeCell ref="B30:E30"/>
    <mergeCell ref="B31:E31"/>
  </mergeCells>
  <hyperlinks>
    <hyperlink ref="B34" r:id="rId1"/>
    <hyperlink ref="B31" r:id="rId2"/>
  </hyperlinks>
  <pageMargins left="0.511811024" right="0.511811024" top="0.78740157499999996" bottom="0.78740157499999996" header="0.31496062000000002" footer="0.31496062000000002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INDIRETOS NÃO REMUNERADOS </vt:lpstr>
    </vt:vector>
  </TitlesOfParts>
  <Manager>Alfredo Augusto de Faria</Manager>
  <Company>Hormigon Engenharia e Consultoria Técnica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de indiretos não remunerados</dc:title>
  <dc:subject>Cálculo de indiretos não remunerados</dc:subject>
  <dc:creator>Hormigon Engenharia e Consultoria Técnica</dc:creator>
  <cp:keywords>Hormigon Engenharia e Consultoria Técnica</cp:keywords>
  <dc:description>Gerenciamento de projetos; gerenciamento de contratos; claims; custos indiretos</dc:description>
  <cp:lastModifiedBy>Alfredo Faria</cp:lastModifiedBy>
  <cp:revision>00</cp:revision>
  <dcterms:created xsi:type="dcterms:W3CDTF">2017-05-29T18:05:46Z</dcterms:created>
  <dcterms:modified xsi:type="dcterms:W3CDTF">2017-06-20T17:47:02Z</dcterms:modified>
  <cp:category>Gerenciamento de projetos; gerenciamento de contratos; claims; custos indiretos</cp:category>
  <cp:version>00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d0b26fb3-6a6b-48b2-b5a5-201e3a37bd5e</vt:lpwstr>
  </property>
  <property fmtid="{D5CDD505-2E9C-101B-9397-08002B2CF9AE}" pid="3" name="CreativeCommonsLicenseID">
    <vt:lpwstr>standard&amp;commercial=y&amp;derivatives=y&amp;jurisdiction=br</vt:lpwstr>
  </property>
  <property fmtid="{D5CDD505-2E9C-101B-9397-08002B2CF9AE}" pid="4" name="CreativeCommonsLicenseURL">
    <vt:lpwstr>This work is licensed under a </vt:lpwstr>
  </property>
  <property fmtid="{D5CDD505-2E9C-101B-9397-08002B2CF9AE}" pid="5" name="CreativeCommonsLicenseXml">
    <vt:lpwstr>&lt;?xml version="1.0" encoding="utf-8"?&gt;&lt;result&gt;&lt;license-uri&gt;http://creativecommons.org/licenses/by/3.0/br/&lt;/license-uri&gt;&lt;license-name&gt;Attribution 3.0 Brazil&lt;/license-name&gt;&lt;deprecated&gt;false&lt;/deprecated&gt;&lt;rdf&gt;&lt;rdf:RDF xmlns="http://creativecommons.org/ns#" xm</vt:lpwstr>
  </property>
</Properties>
</file>